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'EAEPE-COG'!$A$1:$H$89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<sst xmlns="http://schemas.openxmlformats.org/spreadsheetml/2006/main" count="85" uniqueCount="85">
  <si>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</si>
  <si>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</si>
  <si>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</si>
  <si>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</si>
  <si>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</si>
  <si>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</si>
  <si>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</si>
  <si>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</si>
  <si>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</si>
  <si>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</si>
  <si>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</si>
  <si>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</si>
  <si>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</si>
  <si>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</si>
  <si>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</si>
  <si>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</si>
  <si>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</si>
  <si>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</si>
  <si>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</si>
  <si>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</si>
  <si>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</si>
  <si>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</si>
  <si>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</si>
  <si>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</si>
  <si>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</si>
  <si>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</si>
  <si>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</si>
  <si>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</si>
  <si>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</si>
  <si>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</si>
  <si>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</si>
  <si>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</si>
  <si>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</si>
  <si>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</si>
  <si>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</si>
  <si>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</si>
  <si>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</si>
  <si>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</si>
  <si>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</si>
  <si>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</si>
  <si>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</si>
  <si>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</si>
  <si>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</si>
  <si>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</si>
  <si>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</si>
  <si>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</si>
  <si>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</si>
  <si>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</si>
  <si>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</si>
  <si>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</si>
  <si>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</si>
  <si>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</si>
  <si>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</si>
  <si>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</si>
  <si>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</si>
  <si>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</si>
  <si>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</si>
  <si>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</si>
  <si>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</si>
  <si>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</si>
  <si>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</si>
  <si>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</si>
  <si>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</si>
  <si>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</si>
  <si>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</si>
  <si>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</si>
  <si>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</si>
  <si>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</si>
  <si>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</si>
  <si>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</si>
  <si>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</si>
  <si>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</si>
  <si>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</si>
  <si>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</si>
  <si>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</si>
  <si>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</si>
  <si>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</si>
  <si>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</si>
  <si>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</si>
  <si>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</si>
  <si>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</si>
  <si>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</si>
  <si>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</si>
  <si>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</si>
  <si>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31 de Marzo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</si>
</sst>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57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117494923.08999999</v>
      </c>
      <c r="D5" s="25">
        <f>SUM(D6:D12)</f>
        <v>-1470606.06</v>
      </c>
      <c r="E5" s="25">
        <f>C5+D5</f>
        <v>116024317.02999999</v>
      </c>
      <c r="F5" s="25">
        <f>SUM(F6:F12)</f>
        <v>21373566.6</v>
      </c>
      <c r="G5" s="25">
        <f>SUM(G6:G12)</f>
        <v>21373566.6</v>
      </c>
      <c r="H5" s="25">
        <f>E5-F5</f>
        <v>94650750.42999998</v>
      </c>
    </row>
    <row r="6" spans="1:8" s="11" customFormat="1" ht="12" customHeight="1">
      <c r="A6" s="17"/>
      <c r="B6" s="8" t="s">
        <v>18</v>
      </c>
      <c r="C6" s="26">
        <v>51729443.04</v>
      </c>
      <c r="D6" s="26">
        <v>-1218398.56</v>
      </c>
      <c r="E6" s="26">
        <f aca="true" t="shared" si="0" ref="E6:E69">C6+D6</f>
        <v>50511044.48</v>
      </c>
      <c r="F6" s="26">
        <v>10366092.57</v>
      </c>
      <c r="G6" s="26">
        <v>10366092.57</v>
      </c>
      <c r="H6" s="26">
        <f aca="true" t="shared" si="1" ref="H6:H69">E6-F6</f>
        <v>40144951.91</v>
      </c>
    </row>
    <row r="7" spans="1:8" s="11" customFormat="1" ht="12" customHeight="1">
      <c r="A7" s="17"/>
      <c r="B7" s="8" t="s">
        <v>19</v>
      </c>
      <c r="C7" s="26">
        <v>20665074.34</v>
      </c>
      <c r="D7" s="26">
        <v>-442730.64</v>
      </c>
      <c r="E7" s="26">
        <f t="shared" si="0"/>
        <v>20222343.7</v>
      </c>
      <c r="F7" s="26">
        <v>3841321.38</v>
      </c>
      <c r="G7" s="26">
        <v>3841321.38</v>
      </c>
      <c r="H7" s="26">
        <f t="shared" si="1"/>
        <v>16381022.32</v>
      </c>
    </row>
    <row r="8" spans="1:8" s="11" customFormat="1" ht="12" customHeight="1">
      <c r="A8" s="17"/>
      <c r="B8" s="8" t="s">
        <v>20</v>
      </c>
      <c r="C8" s="26">
        <v>13051335.36</v>
      </c>
      <c r="D8" s="26">
        <v>-239104.11</v>
      </c>
      <c r="E8" s="26">
        <f t="shared" si="0"/>
        <v>12812231.25</v>
      </c>
      <c r="F8" s="26">
        <v>870918.39</v>
      </c>
      <c r="G8" s="26">
        <v>870918.39</v>
      </c>
      <c r="H8" s="26">
        <f t="shared" si="1"/>
        <v>11941312.86</v>
      </c>
    </row>
    <row r="9" spans="1:8" s="11" customFormat="1" ht="12" customHeight="1">
      <c r="A9" s="17"/>
      <c r="B9" s="8" t="s">
        <v>0</v>
      </c>
      <c r="C9" s="26">
        <v>6416062.24</v>
      </c>
      <c r="D9" s="26">
        <v>-4327.08</v>
      </c>
      <c r="E9" s="26">
        <f t="shared" si="0"/>
        <v>6411735.16</v>
      </c>
      <c r="F9" s="26">
        <v>964376.56</v>
      </c>
      <c r="G9" s="26">
        <v>964376.56</v>
      </c>
      <c r="H9" s="26">
        <f t="shared" si="1"/>
        <v>5447358.6</v>
      </c>
    </row>
    <row r="10" spans="1:8" s="11" customFormat="1" ht="12" customHeight="1">
      <c r="A10" s="17"/>
      <c r="B10" s="8" t="s">
        <v>21</v>
      </c>
      <c r="C10" s="26">
        <v>25633008.11</v>
      </c>
      <c r="D10" s="26">
        <v>433954.33</v>
      </c>
      <c r="E10" s="26">
        <f t="shared" si="0"/>
        <v>26066962.439999998</v>
      </c>
      <c r="F10" s="26">
        <v>5330857.7</v>
      </c>
      <c r="G10" s="26">
        <v>5330857.7</v>
      </c>
      <c r="H10" s="26">
        <f t="shared" si="1"/>
        <v>20736104.74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17319523.509999998</v>
      </c>
      <c r="D13" s="26">
        <f>SUM(D14:D22)</f>
        <v>1189704.1099999999</v>
      </c>
      <c r="E13" s="26">
        <f t="shared" si="0"/>
        <v>18509227.619999997</v>
      </c>
      <c r="F13" s="26">
        <f>SUM(F14:F22)</f>
        <v>2210564.15</v>
      </c>
      <c r="G13" s="26">
        <f>SUM(G14:G22)</f>
        <v>2210564.15</v>
      </c>
      <c r="H13" s="26">
        <f t="shared" si="1"/>
        <v>16298663.469999997</v>
      </c>
    </row>
    <row r="14" spans="1:8" s="11" customFormat="1" ht="12" customHeight="1">
      <c r="A14" s="17"/>
      <c r="B14" s="8" t="s">
        <v>24</v>
      </c>
      <c r="C14" s="26">
        <v>1693785</v>
      </c>
      <c r="D14" s="26">
        <v>30394</v>
      </c>
      <c r="E14" s="26">
        <f t="shared" si="0"/>
        <v>1724179</v>
      </c>
      <c r="F14" s="26">
        <v>537540.67</v>
      </c>
      <c r="G14" s="26">
        <v>537540.67</v>
      </c>
      <c r="H14" s="26">
        <f t="shared" si="1"/>
        <v>1186638.33</v>
      </c>
    </row>
    <row r="15" spans="1:8" s="11" customFormat="1" ht="12" customHeight="1">
      <c r="A15" s="17"/>
      <c r="B15" s="8" t="s">
        <v>25</v>
      </c>
      <c r="C15" s="26">
        <v>751500</v>
      </c>
      <c r="D15" s="26">
        <v>-29662</v>
      </c>
      <c r="E15" s="26">
        <f t="shared" si="0"/>
        <v>721838</v>
      </c>
      <c r="F15" s="26">
        <v>219230.49</v>
      </c>
      <c r="G15" s="26">
        <v>219230.49</v>
      </c>
      <c r="H15" s="26">
        <f t="shared" si="1"/>
        <v>502607.51</v>
      </c>
    </row>
    <row r="16" spans="1:8" s="11" customFormat="1" ht="12" customHeight="1">
      <c r="A16" s="17"/>
      <c r="B16" s="8" t="s">
        <v>26</v>
      </c>
      <c r="C16" s="26">
        <v>30000</v>
      </c>
      <c r="D16" s="26">
        <v>0</v>
      </c>
      <c r="E16" s="26">
        <f t="shared" si="0"/>
        <v>30000</v>
      </c>
      <c r="F16" s="26">
        <v>0</v>
      </c>
      <c r="G16" s="26">
        <v>0</v>
      </c>
      <c r="H16" s="26">
        <f t="shared" si="1"/>
        <v>30000</v>
      </c>
    </row>
    <row r="17" spans="1:8" s="11" customFormat="1" ht="12" customHeight="1">
      <c r="A17" s="17"/>
      <c r="B17" s="8" t="s">
        <v>27</v>
      </c>
      <c r="C17" s="26">
        <v>2531416.51</v>
      </c>
      <c r="D17" s="26">
        <v>111908.46</v>
      </c>
      <c r="E17" s="26">
        <f t="shared" si="0"/>
        <v>2643324.9699999997</v>
      </c>
      <c r="F17" s="26">
        <v>277229.33</v>
      </c>
      <c r="G17" s="26">
        <v>277229.33</v>
      </c>
      <c r="H17" s="26">
        <f t="shared" si="1"/>
        <v>2366095.6399999997</v>
      </c>
    </row>
    <row r="18" spans="1:8" s="11" customFormat="1" ht="12" customHeight="1">
      <c r="A18" s="17"/>
      <c r="B18" s="8" t="s">
        <v>28</v>
      </c>
      <c r="C18" s="26">
        <v>302500</v>
      </c>
      <c r="D18" s="26">
        <v>-24572</v>
      </c>
      <c r="E18" s="26">
        <f t="shared" si="0"/>
        <v>277928</v>
      </c>
      <c r="F18" s="26">
        <v>20780.94</v>
      </c>
      <c r="G18" s="26">
        <v>20780.94</v>
      </c>
      <c r="H18" s="26">
        <f t="shared" si="1"/>
        <v>257147.06</v>
      </c>
    </row>
    <row r="19" spans="1:8" s="11" customFormat="1" ht="12" customHeight="1">
      <c r="A19" s="17"/>
      <c r="B19" s="8" t="s">
        <v>29</v>
      </c>
      <c r="C19" s="26">
        <v>8893500</v>
      </c>
      <c r="D19" s="26">
        <v>1057968.63</v>
      </c>
      <c r="E19" s="26">
        <f t="shared" si="0"/>
        <v>9951468.629999999</v>
      </c>
      <c r="F19" s="26">
        <v>1014442.7</v>
      </c>
      <c r="G19" s="26">
        <v>1014442.7</v>
      </c>
      <c r="H19" s="26">
        <f t="shared" si="1"/>
        <v>8937025.93</v>
      </c>
    </row>
    <row r="20" spans="1:8" s="11" customFormat="1" ht="12" customHeight="1">
      <c r="A20" s="17"/>
      <c r="B20" s="8" t="s">
        <v>30</v>
      </c>
      <c r="C20" s="26">
        <v>1923250</v>
      </c>
      <c r="D20" s="26">
        <v>36106</v>
      </c>
      <c r="E20" s="26">
        <f t="shared" si="0"/>
        <v>1959356</v>
      </c>
      <c r="F20" s="26">
        <v>21090.59</v>
      </c>
      <c r="G20" s="26">
        <v>21090.59</v>
      </c>
      <c r="H20" s="26">
        <f t="shared" si="1"/>
        <v>1938265.41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1193572</v>
      </c>
      <c r="D22" s="26">
        <v>7561.02</v>
      </c>
      <c r="E22" s="26">
        <f t="shared" si="0"/>
        <v>1201133.02</v>
      </c>
      <c r="F22" s="26">
        <v>120249.43</v>
      </c>
      <c r="G22" s="26">
        <v>120249.43</v>
      </c>
      <c r="H22" s="26">
        <f t="shared" si="1"/>
        <v>1080883.59</v>
      </c>
    </row>
    <row r="23" spans="1:8" s="11" customFormat="1" ht="12" customHeight="1">
      <c r="A23" s="15" t="s">
        <v>33</v>
      </c>
      <c r="B23" s="16"/>
      <c r="C23" s="26">
        <f>SUM(C24:C32)</f>
        <v>32876317</v>
      </c>
      <c r="D23" s="26">
        <f>SUM(D24:D32)</f>
        <v>1560630.69</v>
      </c>
      <c r="E23" s="26">
        <f t="shared" si="0"/>
        <v>34436947.69</v>
      </c>
      <c r="F23" s="26">
        <f>SUM(F24:F32)</f>
        <v>7485739.260000001</v>
      </c>
      <c r="G23" s="26">
        <f>SUM(G24:G32)</f>
        <v>7485739.260000001</v>
      </c>
      <c r="H23" s="26">
        <f t="shared" si="1"/>
        <v>26951208.429999996</v>
      </c>
    </row>
    <row r="24" spans="1:8" s="11" customFormat="1" ht="11.25">
      <c r="A24" s="17"/>
      <c r="B24" s="8" t="s">
        <v>34</v>
      </c>
      <c r="C24" s="26">
        <v>13794576.64</v>
      </c>
      <c r="D24" s="26">
        <v>-2567.95</v>
      </c>
      <c r="E24" s="26">
        <f t="shared" si="0"/>
        <v>13792008.690000001</v>
      </c>
      <c r="F24" s="26">
        <v>3748949.9</v>
      </c>
      <c r="G24" s="26">
        <v>3748949.9</v>
      </c>
      <c r="H24" s="26">
        <f t="shared" si="1"/>
        <v>10043058.790000001</v>
      </c>
    </row>
    <row r="25" spans="1:8" s="11" customFormat="1" ht="11.25">
      <c r="A25" s="17"/>
      <c r="B25" s="8" t="s">
        <v>35</v>
      </c>
      <c r="C25" s="26">
        <v>4062220</v>
      </c>
      <c r="D25" s="26">
        <v>58938</v>
      </c>
      <c r="E25" s="26">
        <f t="shared" si="0"/>
        <v>4121158</v>
      </c>
      <c r="F25" s="26">
        <v>877459.05</v>
      </c>
      <c r="G25" s="26">
        <v>877459.05</v>
      </c>
      <c r="H25" s="26">
        <f t="shared" si="1"/>
        <v>3243698.95</v>
      </c>
    </row>
    <row r="26" spans="1:8" s="11" customFormat="1" ht="11.25">
      <c r="A26" s="17"/>
      <c r="B26" s="8" t="s">
        <v>36</v>
      </c>
      <c r="C26" s="26">
        <v>3152980</v>
      </c>
      <c r="D26" s="26">
        <v>814082</v>
      </c>
      <c r="E26" s="26">
        <f t="shared" si="0"/>
        <v>3967062</v>
      </c>
      <c r="F26" s="26">
        <v>244615.48</v>
      </c>
      <c r="G26" s="26">
        <v>244615.48</v>
      </c>
      <c r="H26" s="26">
        <f t="shared" si="1"/>
        <v>3722446.52</v>
      </c>
    </row>
    <row r="27" spans="1:8" s="11" customFormat="1" ht="11.25">
      <c r="A27" s="17"/>
      <c r="B27" s="8" t="s">
        <v>37</v>
      </c>
      <c r="C27" s="26">
        <v>1270000</v>
      </c>
      <c r="D27" s="26">
        <v>260298.08</v>
      </c>
      <c r="E27" s="26">
        <f t="shared" si="0"/>
        <v>1530298.08</v>
      </c>
      <c r="F27" s="26">
        <v>1120927.99</v>
      </c>
      <c r="G27" s="26">
        <v>1120927.99</v>
      </c>
      <c r="H27" s="26">
        <f t="shared" si="1"/>
        <v>409370.0900000001</v>
      </c>
    </row>
    <row r="28" spans="1:8" s="11" customFormat="1" ht="11.25">
      <c r="A28" s="17"/>
      <c r="B28" s="8" t="s">
        <v>38</v>
      </c>
      <c r="C28" s="26">
        <v>2443769.55</v>
      </c>
      <c r="D28" s="26">
        <v>583277.23</v>
      </c>
      <c r="E28" s="26">
        <f t="shared" si="0"/>
        <v>3027046.78</v>
      </c>
      <c r="F28" s="26">
        <v>427631.62</v>
      </c>
      <c r="G28" s="26">
        <v>427631.62</v>
      </c>
      <c r="H28" s="26">
        <f t="shared" si="1"/>
        <v>2599415.1599999997</v>
      </c>
    </row>
    <row r="29" spans="1:8" s="11" customFormat="1" ht="11.25">
      <c r="A29" s="17"/>
      <c r="B29" s="8" t="s">
        <v>39</v>
      </c>
      <c r="C29" s="26">
        <v>1136000</v>
      </c>
      <c r="D29" s="26">
        <v>-45127.02</v>
      </c>
      <c r="E29" s="26">
        <f t="shared" si="0"/>
        <v>1090872.98</v>
      </c>
      <c r="F29" s="26">
        <v>26355.2</v>
      </c>
      <c r="G29" s="26">
        <v>26355.2</v>
      </c>
      <c r="H29" s="26">
        <f t="shared" si="1"/>
        <v>1064517.78</v>
      </c>
    </row>
    <row r="30" spans="1:8" s="11" customFormat="1" ht="11.25">
      <c r="A30" s="17"/>
      <c r="B30" s="8" t="s">
        <v>40</v>
      </c>
      <c r="C30" s="26">
        <v>567500</v>
      </c>
      <c r="D30" s="26">
        <v>-14572</v>
      </c>
      <c r="E30" s="26">
        <f t="shared" si="0"/>
        <v>552928</v>
      </c>
      <c r="F30" s="26">
        <v>19640.86</v>
      </c>
      <c r="G30" s="26">
        <v>19640.86</v>
      </c>
      <c r="H30" s="26">
        <f t="shared" si="1"/>
        <v>533287.14</v>
      </c>
    </row>
    <row r="31" spans="1:8" s="11" customFormat="1" ht="11.25">
      <c r="A31" s="17"/>
      <c r="B31" s="8" t="s">
        <v>41</v>
      </c>
      <c r="C31" s="26">
        <v>3824350</v>
      </c>
      <c r="D31" s="26">
        <v>-46281.79</v>
      </c>
      <c r="E31" s="26">
        <f t="shared" si="0"/>
        <v>3778068.21</v>
      </c>
      <c r="F31" s="26">
        <v>738986.52</v>
      </c>
      <c r="G31" s="26">
        <v>738986.52</v>
      </c>
      <c r="H31" s="26">
        <f t="shared" si="1"/>
        <v>3039081.69</v>
      </c>
    </row>
    <row r="32" spans="1:8" s="11" customFormat="1" ht="11.25">
      <c r="A32" s="17"/>
      <c r="B32" s="8" t="s">
        <v>42</v>
      </c>
      <c r="C32" s="26">
        <v>2624920.81</v>
      </c>
      <c r="D32" s="26">
        <v>-47415.86</v>
      </c>
      <c r="E32" s="26">
        <f t="shared" si="0"/>
        <v>2577504.95</v>
      </c>
      <c r="F32" s="26">
        <v>281172.64</v>
      </c>
      <c r="G32" s="26">
        <v>281172.64</v>
      </c>
      <c r="H32" s="26">
        <f t="shared" si="1"/>
        <v>2296332.31</v>
      </c>
    </row>
    <row r="33" spans="1:8" s="11" customFormat="1" ht="11.25">
      <c r="A33" s="15" t="s">
        <v>43</v>
      </c>
      <c r="B33" s="16"/>
      <c r="C33" s="26">
        <f>SUM(C34:C42)</f>
        <v>20126917.93</v>
      </c>
      <c r="D33" s="26">
        <f>SUM(D34:D42)</f>
        <v>9752676.45</v>
      </c>
      <c r="E33" s="26">
        <f t="shared" si="0"/>
        <v>29879594.38</v>
      </c>
      <c r="F33" s="26">
        <f>SUM(F34:F42)</f>
        <v>4502275.5200000005</v>
      </c>
      <c r="G33" s="26">
        <f>SUM(G34:G42)</f>
        <v>4502275.5200000005</v>
      </c>
      <c r="H33" s="26">
        <f t="shared" si="1"/>
        <v>25377318.86</v>
      </c>
    </row>
    <row r="34" spans="1:8" s="11" customFormat="1" ht="11.25">
      <c r="A34" s="17"/>
      <c r="B34" s="8" t="s">
        <v>44</v>
      </c>
      <c r="C34" s="26">
        <v>16361003.78</v>
      </c>
      <c r="D34" s="26">
        <v>162679.01</v>
      </c>
      <c r="E34" s="26">
        <f t="shared" si="0"/>
        <v>16523682.79</v>
      </c>
      <c r="F34" s="26">
        <v>3956446.74</v>
      </c>
      <c r="G34" s="26">
        <v>3956446.74</v>
      </c>
      <c r="H34" s="26">
        <f t="shared" si="1"/>
        <v>12567236.049999999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400000</v>
      </c>
      <c r="D36" s="26">
        <v>349966.11</v>
      </c>
      <c r="E36" s="26">
        <f t="shared" si="0"/>
        <v>749966.11</v>
      </c>
      <c r="F36" s="26">
        <v>0</v>
      </c>
      <c r="G36" s="26">
        <v>0</v>
      </c>
      <c r="H36" s="26">
        <f t="shared" si="1"/>
        <v>749966.11</v>
      </c>
    </row>
    <row r="37" spans="1:8" s="11" customFormat="1" ht="11.25">
      <c r="A37" s="17"/>
      <c r="B37" s="8" t="s">
        <v>47</v>
      </c>
      <c r="C37" s="26">
        <v>2774000</v>
      </c>
      <c r="D37" s="26">
        <v>9240031.33</v>
      </c>
      <c r="E37" s="26">
        <f t="shared" si="0"/>
        <v>12014031.33</v>
      </c>
      <c r="F37" s="26">
        <v>449117.2</v>
      </c>
      <c r="G37" s="26">
        <v>449117.2</v>
      </c>
      <c r="H37" s="26">
        <f t="shared" si="1"/>
        <v>11564914.13</v>
      </c>
    </row>
    <row r="38" spans="1:8" s="11" customFormat="1" ht="11.25">
      <c r="A38" s="17"/>
      <c r="B38" s="8" t="s">
        <v>48</v>
      </c>
      <c r="C38" s="26">
        <v>591914.15</v>
      </c>
      <c r="D38" s="26">
        <v>0</v>
      </c>
      <c r="E38" s="26">
        <f t="shared" si="0"/>
        <v>591914.15</v>
      </c>
      <c r="F38" s="26">
        <v>96711.58</v>
      </c>
      <c r="G38" s="26">
        <v>96711.58</v>
      </c>
      <c r="H38" s="26">
        <f t="shared" si="1"/>
        <v>495202.57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4633000</v>
      </c>
      <c r="D43" s="26">
        <f>SUM(D44:D52)</f>
        <v>2522056</v>
      </c>
      <c r="E43" s="26">
        <f t="shared" si="0"/>
        <v>7155056</v>
      </c>
      <c r="F43" s="26">
        <f>SUM(F44:F52)</f>
        <v>1769466.6800000002</v>
      </c>
      <c r="G43" s="26">
        <f>SUM(G44:G52)</f>
        <v>1769466.6800000002</v>
      </c>
      <c r="H43" s="26">
        <f t="shared" si="1"/>
        <v>5385589.32</v>
      </c>
    </row>
    <row r="44" spans="1:8" s="11" customFormat="1" ht="11.25">
      <c r="A44" s="17"/>
      <c r="B44" s="8" t="s">
        <v>53</v>
      </c>
      <c r="C44" s="26">
        <v>777000</v>
      </c>
      <c r="D44" s="26">
        <v>253946</v>
      </c>
      <c r="E44" s="26">
        <f t="shared" si="0"/>
        <v>1030946</v>
      </c>
      <c r="F44" s="26">
        <v>153983.22</v>
      </c>
      <c r="G44" s="26">
        <v>153983.22</v>
      </c>
      <c r="H44" s="26">
        <f t="shared" si="1"/>
        <v>876962.78</v>
      </c>
    </row>
    <row r="45" spans="1:8" s="11" customFormat="1" ht="11.25">
      <c r="A45" s="17"/>
      <c r="B45" s="8" t="s">
        <v>54</v>
      </c>
      <c r="C45" s="26">
        <v>339000</v>
      </c>
      <c r="D45" s="26">
        <v>213000</v>
      </c>
      <c r="E45" s="26">
        <f t="shared" si="0"/>
        <v>552000</v>
      </c>
      <c r="F45" s="26">
        <v>21876.36</v>
      </c>
      <c r="G45" s="26">
        <v>21876.36</v>
      </c>
      <c r="H45" s="26">
        <f t="shared" si="1"/>
        <v>530123.64</v>
      </c>
    </row>
    <row r="46" spans="1:8" s="11" customFormat="1" ht="11.2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11.25">
      <c r="A47" s="17"/>
      <c r="B47" s="8" t="s">
        <v>56</v>
      </c>
      <c r="C47" s="26">
        <v>2850000</v>
      </c>
      <c r="D47" s="26">
        <v>217510</v>
      </c>
      <c r="E47" s="26">
        <f t="shared" si="0"/>
        <v>3067510</v>
      </c>
      <c r="F47" s="26">
        <v>1567510</v>
      </c>
      <c r="G47" s="26">
        <v>1567510</v>
      </c>
      <c r="H47" s="26">
        <f t="shared" si="1"/>
        <v>1500000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287000</v>
      </c>
      <c r="D49" s="26">
        <v>-112400</v>
      </c>
      <c r="E49" s="26">
        <f t="shared" si="0"/>
        <v>174600</v>
      </c>
      <c r="F49" s="26">
        <v>26097.1</v>
      </c>
      <c r="G49" s="26">
        <v>26097.1</v>
      </c>
      <c r="H49" s="26">
        <f t="shared" si="1"/>
        <v>148502.9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2000000</v>
      </c>
      <c r="E51" s="26">
        <f t="shared" si="0"/>
        <v>2000000</v>
      </c>
      <c r="F51" s="26">
        <v>0</v>
      </c>
      <c r="G51" s="26">
        <v>0</v>
      </c>
      <c r="H51" s="26">
        <f t="shared" si="1"/>
        <v>2000000</v>
      </c>
    </row>
    <row r="52" spans="1:8" s="11" customFormat="1" ht="11.25">
      <c r="A52" s="17"/>
      <c r="B52" s="8" t="s">
        <v>61</v>
      </c>
      <c r="C52" s="26">
        <v>380000</v>
      </c>
      <c r="D52" s="26">
        <v>-50000</v>
      </c>
      <c r="E52" s="26">
        <f t="shared" si="0"/>
        <v>330000</v>
      </c>
      <c r="F52" s="26">
        <v>0</v>
      </c>
      <c r="G52" s="26">
        <v>0</v>
      </c>
      <c r="H52" s="26">
        <f t="shared" si="1"/>
        <v>330000</v>
      </c>
    </row>
    <row r="53" spans="1:8" s="11" customFormat="1" ht="11.25">
      <c r="A53" s="15" t="s">
        <v>62</v>
      </c>
      <c r="B53" s="16"/>
      <c r="C53" s="26">
        <f>SUM(C54:C56)</f>
        <v>0</v>
      </c>
      <c r="D53" s="26">
        <f>SUM(D54:D56)</f>
        <v>66788091.51</v>
      </c>
      <c r="E53" s="26">
        <f t="shared" si="0"/>
        <v>66788091.51</v>
      </c>
      <c r="F53" s="26">
        <f>SUM(F54:F56)</f>
        <v>1024571.66</v>
      </c>
      <c r="G53" s="26">
        <f>SUM(G54:G56)</f>
        <v>1024571.66</v>
      </c>
      <c r="H53" s="26">
        <f t="shared" si="1"/>
        <v>65763519.85</v>
      </c>
    </row>
    <row r="54" spans="1:8" s="11" customFormat="1" ht="11.25">
      <c r="A54" s="17"/>
      <c r="B54" s="8" t="s">
        <v>63</v>
      </c>
      <c r="C54" s="26">
        <v>0</v>
      </c>
      <c r="D54" s="26">
        <v>66788091.51</v>
      </c>
      <c r="E54" s="26">
        <f t="shared" si="0"/>
        <v>66788091.51</v>
      </c>
      <c r="F54" s="26">
        <v>1024571.66</v>
      </c>
      <c r="G54" s="26">
        <v>1024571.66</v>
      </c>
      <c r="H54" s="26">
        <f t="shared" si="1"/>
        <v>65763519.85</v>
      </c>
    </row>
    <row r="55" spans="1:8" s="11" customFormat="1" ht="11.2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64760467.3</v>
      </c>
      <c r="D57" s="26">
        <f>SUM(D58:D64)</f>
        <v>-58441097.02</v>
      </c>
      <c r="E57" s="26">
        <f t="shared" si="0"/>
        <v>6319370.279999994</v>
      </c>
      <c r="F57" s="26">
        <f>SUM(F58:F64)</f>
        <v>0</v>
      </c>
      <c r="G57" s="26">
        <f>SUM(G58:G64)</f>
        <v>0</v>
      </c>
      <c r="H57" s="26">
        <f t="shared" si="1"/>
        <v>6319370.279999994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64760467.3</v>
      </c>
      <c r="D64" s="26">
        <v>-58441097.02</v>
      </c>
      <c r="E64" s="26">
        <f t="shared" si="0"/>
        <v>6319370.279999994</v>
      </c>
      <c r="F64" s="26">
        <v>0</v>
      </c>
      <c r="G64" s="26">
        <v>0</v>
      </c>
      <c r="H64" s="26">
        <f t="shared" si="1"/>
        <v>6319370.279999994</v>
      </c>
    </row>
    <row r="65" spans="1:8" s="11" customFormat="1" ht="11.25">
      <c r="A65" s="15" t="s">
        <v>74</v>
      </c>
      <c r="B65" s="16"/>
      <c r="C65" s="26">
        <f>SUM(C66:C68)</f>
        <v>600000</v>
      </c>
      <c r="D65" s="26">
        <f>SUM(D66:D68)</f>
        <v>11423251.07</v>
      </c>
      <c r="E65" s="26">
        <f t="shared" si="0"/>
        <v>12023251.07</v>
      </c>
      <c r="F65" s="26">
        <f>SUM(F66:F68)</f>
        <v>0</v>
      </c>
      <c r="G65" s="26">
        <f>SUM(G66:G68)</f>
        <v>0</v>
      </c>
      <c r="H65" s="26">
        <f t="shared" si="1"/>
        <v>12023251.07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600000</v>
      </c>
      <c r="D68" s="26">
        <v>11423251.07</v>
      </c>
      <c r="E68" s="26">
        <f t="shared" si="0"/>
        <v>12023251.07</v>
      </c>
      <c r="F68" s="26">
        <v>0</v>
      </c>
      <c r="G68" s="26">
        <v>0</v>
      </c>
      <c r="H68" s="26">
        <f t="shared" si="1"/>
        <v>12023251.07</v>
      </c>
    </row>
    <row r="69" spans="1:8" s="11" customFormat="1" ht="11.25">
      <c r="A69" s="15" t="s">
        <v>75</v>
      </c>
      <c r="B69" s="16"/>
      <c r="C69" s="26">
        <f>SUM(C70:C76)</f>
        <v>5713856</v>
      </c>
      <c r="D69" s="26">
        <f>SUM(D70:D76)</f>
        <v>0</v>
      </c>
      <c r="E69" s="26">
        <f t="shared" si="0"/>
        <v>5713856</v>
      </c>
      <c r="F69" s="26">
        <f>SUM(F70:F76)</f>
        <v>2500422.78</v>
      </c>
      <c r="G69" s="26">
        <f>SUM(G70:G76)</f>
        <v>2500422.78</v>
      </c>
      <c r="H69" s="26">
        <f t="shared" si="1"/>
        <v>3213433.22</v>
      </c>
    </row>
    <row r="70" spans="1:8" s="11" customFormat="1" ht="11.2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2283714</v>
      </c>
      <c r="G70" s="26">
        <v>2283714</v>
      </c>
      <c r="H70" s="26">
        <f aca="true" t="shared" si="3" ref="H70:H76">E70-F70</f>
        <v>2451142</v>
      </c>
    </row>
    <row r="71" spans="1:8" s="11" customFormat="1" ht="11.25">
      <c r="A71" s="17"/>
      <c r="B71" s="8" t="s">
        <v>77</v>
      </c>
      <c r="C71" s="26">
        <v>979000</v>
      </c>
      <c r="D71" s="26">
        <v>0</v>
      </c>
      <c r="E71" s="26">
        <f t="shared" si="2"/>
        <v>979000</v>
      </c>
      <c r="F71" s="26">
        <v>216708.78</v>
      </c>
      <c r="G71" s="26">
        <v>216708.78</v>
      </c>
      <c r="H71" s="26">
        <f t="shared" si="3"/>
        <v>762291.22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263525004.82999998</v>
      </c>
      <c r="D77" s="22">
        <f t="shared" si="4"/>
        <v>33324706.75</v>
      </c>
      <c r="E77" s="22">
        <f t="shared" si="4"/>
        <v>296849711.5799999</v>
      </c>
      <c r="F77" s="22">
        <f t="shared" si="4"/>
        <v>40866606.65</v>
      </c>
      <c r="G77" s="22">
        <f t="shared" si="4"/>
        <v>40866606.65</v>
      </c>
      <c r="H77" s="22">
        <f t="shared" si="4"/>
        <v>255983104.92999998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2020-04-22T18:37:49Z</cp:lastPrinted>
  <dcterms:created xsi:type="dcterms:W3CDTF">2012-12-11T21:12:22Z</dcterms:created>
  <dcterms:modified xsi:type="dcterms:W3CDTF">2020-04-24T15:40:47Z</dcterms:modified>
  <cp:category/>
  <cp:version/>
  <cp:contentType/>
  <cp:contentStatus/>
</cp:coreProperties>
</file>